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3" i="1" l="1"/>
  <c r="I16" i="1"/>
  <c r="G24" i="1"/>
  <c r="G19" i="1"/>
  <c r="G20" i="1"/>
  <c r="G16" i="1"/>
  <c r="E18" i="1"/>
  <c r="E16" i="1"/>
  <c r="E24" i="1"/>
  <c r="E22" i="1"/>
  <c r="G21" i="1"/>
  <c r="G17" i="1"/>
  <c r="I22" i="1"/>
  <c r="I20" i="1"/>
  <c r="I18" i="1"/>
  <c r="K23" i="1"/>
  <c r="K22" i="1"/>
  <c r="K21" i="1"/>
  <c r="K20" i="1"/>
  <c r="K19" i="1"/>
  <c r="K18" i="1"/>
  <c r="K17" i="1"/>
  <c r="E23" i="1"/>
  <c r="E21" i="1"/>
  <c r="E20" i="1"/>
  <c r="E19" i="1"/>
  <c r="E17" i="1"/>
  <c r="G23" i="1"/>
  <c r="G22" i="1"/>
  <c r="G18" i="1"/>
  <c r="I24" i="1"/>
  <c r="I21" i="1"/>
  <c r="I19" i="1"/>
  <c r="I17" i="1"/>
  <c r="K24" i="1"/>
  <c r="K16" i="1"/>
</calcChain>
</file>

<file path=xl/sharedStrings.xml><?xml version="1.0" encoding="utf-8"?>
<sst xmlns="http://schemas.openxmlformats.org/spreadsheetml/2006/main" count="30" uniqueCount="24">
  <si>
    <t>ООО "Фанера-Чернигов"</t>
  </si>
  <si>
    <t xml:space="preserve">цены действительны с </t>
  </si>
  <si>
    <t>15351 Украина, Черниговская обл., Корюковский р-н</t>
  </si>
  <si>
    <t>с.Сахутовка, ул.Шевченко, 61а</t>
  </si>
  <si>
    <t>www.fanera-1.com.ua</t>
  </si>
  <si>
    <t>Толщина, мм</t>
  </si>
  <si>
    <t>Сорт II/III</t>
  </si>
  <si>
    <t>Сорт II/IV</t>
  </si>
  <si>
    <t>Сорт III/IV</t>
  </si>
  <si>
    <t>Сорт IV/IV</t>
  </si>
  <si>
    <t>Цены указаны в грн. с учетом НДС на условиях EXW с. Сахутовка</t>
  </si>
  <si>
    <t>Условия оплаты - 100% предоплата</t>
  </si>
  <si>
    <t>Самовывоз с места производства</t>
  </si>
  <si>
    <t>за 1 лист/грн</t>
  </si>
  <si>
    <t>за 1 м3</t>
  </si>
  <si>
    <t>Кол-во листов в 1 м.куб</t>
  </si>
  <si>
    <t>Кол-во м.кв в 1 м.куб</t>
  </si>
  <si>
    <t>тел. (04657) 40-170; (094) 990-11-70</t>
  </si>
  <si>
    <t>отдел продаж:</t>
  </si>
  <si>
    <t>Фанера клееная ФСФ ,НШ, 1525*1525, ГОСТ 3916.1-96 (повышенной водостойкости)</t>
  </si>
  <si>
    <t>(095) 295-13-13; (099) 464-14-15</t>
  </si>
  <si>
    <t>e-mail:all-wood@ukr.net; all-wood2@ukr.net</t>
  </si>
  <si>
    <t>сайт</t>
  </si>
  <si>
    <t>01.04.2021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</si>
</sst>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47">
    <xf numFmtId="0" fontId="0" fillId="0" borderId="0" xfId="0"/>
    <xf numFmtId="0" fontId="4" fillId="0" borderId="0" xfId="0" applyFont="1"/>
    <xf numFmtId="0" fontId="5" fillId="0" borderId="0" xfId="1" applyFont="1" applyAlignment="1" applyProtection="1"/>
    <xf numFmtId="0" fontId="2" fillId="0" borderId="0" xfId="0" applyFont="1" applyAlignment="1">
      <alignment horizontal="center" vertic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2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9" fillId="0" borderId="7" xfId="2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4" fontId="9" fillId="0" borderId="18" xfId="2" applyNumberFormat="1" applyFont="1" applyBorder="1" applyAlignment="1">
      <alignment horizontal="center"/>
    </xf>
    <xf numFmtId="0" fontId="6" fillId="0" borderId="4" xfId="0" applyFont="1" applyBorder="1" applyAlignment="1">
      <alignment vertical="justify"/>
    </xf>
    <xf numFmtId="0" fontId="4" fillId="0" borderId="4" xfId="0" applyFont="1" applyBorder="1" applyAlignment="1">
      <alignment vertical="justify"/>
    </xf>
    <xf numFmtId="0" fontId="4" fillId="0" borderId="17" xfId="0" applyFont="1" applyBorder="1" applyAlignment="1">
      <alignment vertical="justify"/>
    </xf>
    <xf numFmtId="164" fontId="9" fillId="0" borderId="21" xfId="2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64" fontId="9" fillId="0" borderId="22" xfId="2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6" fillId="0" borderId="24" xfId="0" applyFont="1" applyBorder="1" applyAlignment="1">
      <alignment vertical="justify"/>
    </xf>
    <xf numFmtId="164" fontId="9" fillId="0" borderId="25" xfId="2" applyNumberFormat="1" applyFont="1" applyBorder="1" applyAlignment="1">
      <alignment horizontal="center"/>
    </xf>
    <xf numFmtId="164" fontId="9" fillId="0" borderId="26" xfId="2" applyNumberFormat="1" applyFont="1" applyBorder="1" applyAlignment="1">
      <alignment horizontal="center"/>
    </xf>
    <xf numFmtId="164" fontId="9" fillId="0" borderId="27" xfId="2" applyNumberFormat="1" applyFont="1" applyBorder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7" xfId="0" applyFont="1" applyBorder="1" applyAlignment="1">
      <alignment horizontal="center"/>
    </xf>
  </cellXfs>
  <cellStyles count="3">
    <cellStyle name="Excel Built-in Normal" xfId="2"/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114302</xdr:rowOff>
    </xdr:from>
    <xdr:to>
      <xdr:col>3</xdr:col>
      <xdr:colOff>0</xdr:colOff>
      <xdr:row>6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04802"/>
          <a:ext cx="1887721" cy="98107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anera-1.com.u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="78" zoomScaleNormal="78" workbookViewId="0">
      <selection activeCell="G31" sqref="G31"/>
    </sheetView>
  </sheetViews>
  <sheetFormatPr defaultRowHeight="15" x14ac:dyDescent="0.25"/>
  <cols>
    <col min="1" max="1" width="13" customWidth="1"/>
    <col min="2" max="2" width="11" customWidth="1"/>
    <col min="3" max="3" width="13.140625" customWidth="1"/>
    <col min="4" max="4" width="11.28515625" bestFit="1" customWidth="1"/>
    <col min="5" max="5" width="12.28515625" customWidth="1"/>
    <col min="6" max="6" width="9.42578125" customWidth="1"/>
    <col min="7" max="7" width="10.7109375" customWidth="1"/>
    <col min="8" max="8" width="10.140625" customWidth="1"/>
    <col min="9" max="9" width="10.7109375" customWidth="1"/>
    <col min="10" max="10" width="10.5703125" customWidth="1"/>
    <col min="11" max="11" width="11.85546875" customWidth="1"/>
    <col min="12" max="12" width="2.7109375" customWidth="1"/>
    <col min="13" max="13" width="6.28515625" customWidth="1"/>
    <col min="15" max="15" width="2" customWidth="1"/>
    <col min="16" max="16" width="3.85546875" customWidth="1"/>
  </cols>
  <sheetData>
    <row r="1" spans="1:13" ht="15.75" x14ac:dyDescent="0.25">
      <c r="A1" t="s">
        <v>1</v>
      </c>
      <c r="C1" s="7" t="s">
        <v>23</v>
      </c>
      <c r="D1" t="s">
        <v>22</v>
      </c>
      <c r="I1" s="1" t="s">
        <v>2</v>
      </c>
    </row>
    <row r="2" spans="1:13" ht="15.75" customHeight="1" x14ac:dyDescent="0.25">
      <c r="D2" s="35" t="s">
        <v>0</v>
      </c>
      <c r="E2" s="35"/>
      <c r="F2" s="35"/>
      <c r="G2" s="35"/>
      <c r="H2" s="35"/>
      <c r="I2" s="1" t="s">
        <v>3</v>
      </c>
    </row>
    <row r="3" spans="1:13" ht="15.75" customHeight="1" x14ac:dyDescent="0.25">
      <c r="D3" s="35"/>
      <c r="E3" s="35"/>
      <c r="F3" s="35"/>
      <c r="G3" s="35"/>
      <c r="H3" s="35"/>
      <c r="I3" s="1" t="s">
        <v>18</v>
      </c>
    </row>
    <row r="4" spans="1:13" ht="15.75" customHeight="1" x14ac:dyDescent="0.25">
      <c r="D4" s="35"/>
      <c r="E4" s="35"/>
      <c r="F4" s="35"/>
      <c r="G4" s="35"/>
      <c r="H4" s="35"/>
      <c r="I4" s="1" t="s">
        <v>17</v>
      </c>
    </row>
    <row r="5" spans="1:13" ht="15.75" customHeight="1" x14ac:dyDescent="0.25">
      <c r="D5" s="35"/>
      <c r="E5" s="35"/>
      <c r="F5" s="35"/>
      <c r="G5" s="35"/>
      <c r="H5" s="35"/>
      <c r="I5" s="1" t="s">
        <v>20</v>
      </c>
    </row>
    <row r="6" spans="1:13" ht="15.75" customHeight="1" x14ac:dyDescent="0.25">
      <c r="D6" s="35"/>
      <c r="E6" s="35"/>
      <c r="F6" s="35"/>
      <c r="G6" s="35"/>
      <c r="H6" s="35"/>
      <c r="I6" s="1" t="s">
        <v>21</v>
      </c>
    </row>
    <row r="7" spans="1:13" ht="15.75" customHeight="1" x14ac:dyDescent="0.25">
      <c r="D7" s="35"/>
      <c r="E7" s="35"/>
      <c r="F7" s="35"/>
      <c r="G7" s="35"/>
      <c r="H7" s="35"/>
      <c r="I7" s="2" t="s">
        <v>4</v>
      </c>
    </row>
    <row r="8" spans="1:13" ht="11.25" customHeight="1" x14ac:dyDescent="0.25">
      <c r="D8" s="3"/>
      <c r="E8" s="3"/>
      <c r="F8" s="3"/>
    </row>
    <row r="9" spans="1:13" ht="9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3" ht="7.5" customHeight="1" x14ac:dyDescent="0.25">
      <c r="C10" s="4"/>
      <c r="D10" s="4"/>
      <c r="G10" s="4"/>
      <c r="H10" s="4"/>
      <c r="I10" s="5"/>
      <c r="K10" s="6"/>
    </row>
    <row r="11" spans="1:13" ht="18.75" x14ac:dyDescent="0.3">
      <c r="A11" s="26" t="s">
        <v>19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8"/>
      <c r="M11" s="8"/>
    </row>
    <row r="12" spans="1:13" ht="6.75" customHeight="1" thickBot="1" x14ac:dyDescent="0.3">
      <c r="A12" s="8"/>
      <c r="B12" s="8"/>
      <c r="C12" s="9"/>
      <c r="D12" s="9"/>
      <c r="E12" s="9"/>
      <c r="F12" s="8"/>
      <c r="G12" s="9"/>
      <c r="H12" s="8"/>
      <c r="I12" s="8"/>
      <c r="J12" s="8"/>
      <c r="K12" s="8"/>
      <c r="L12" s="8"/>
      <c r="M12" s="8"/>
    </row>
    <row r="13" spans="1:13" ht="15.75" customHeight="1" x14ac:dyDescent="0.25">
      <c r="A13" s="27" t="s">
        <v>15</v>
      </c>
      <c r="B13" s="30" t="s">
        <v>16</v>
      </c>
      <c r="C13" s="41" t="s">
        <v>5</v>
      </c>
      <c r="D13" s="33"/>
      <c r="E13" s="33"/>
      <c r="F13" s="33"/>
      <c r="G13" s="33"/>
      <c r="H13" s="33"/>
      <c r="I13" s="33"/>
      <c r="J13" s="33"/>
      <c r="K13" s="34"/>
      <c r="L13" s="9"/>
      <c r="M13" s="9"/>
    </row>
    <row r="14" spans="1:13" ht="15.75" x14ac:dyDescent="0.25">
      <c r="A14" s="28"/>
      <c r="B14" s="31"/>
      <c r="C14" s="42"/>
      <c r="D14" s="36" t="s">
        <v>6</v>
      </c>
      <c r="E14" s="24"/>
      <c r="F14" s="23" t="s">
        <v>7</v>
      </c>
      <c r="G14" s="24"/>
      <c r="H14" s="23" t="s">
        <v>8</v>
      </c>
      <c r="I14" s="24"/>
      <c r="J14" s="23" t="s">
        <v>9</v>
      </c>
      <c r="K14" s="25"/>
      <c r="L14" s="9"/>
      <c r="M14" s="9"/>
    </row>
    <row r="15" spans="1:13" ht="32.25" thickBot="1" x14ac:dyDescent="0.3">
      <c r="A15" s="29"/>
      <c r="B15" s="32"/>
      <c r="C15" s="43"/>
      <c r="D15" s="37" t="s">
        <v>14</v>
      </c>
      <c r="E15" s="17" t="s">
        <v>13</v>
      </c>
      <c r="F15" s="16" t="s">
        <v>14</v>
      </c>
      <c r="G15" s="17" t="s">
        <v>13</v>
      </c>
      <c r="H15" s="16" t="s">
        <v>14</v>
      </c>
      <c r="I15" s="17" t="s">
        <v>13</v>
      </c>
      <c r="J15" s="16" t="s">
        <v>14</v>
      </c>
      <c r="K15" s="18" t="s">
        <v>13</v>
      </c>
      <c r="L15" s="9"/>
      <c r="M15" s="9"/>
    </row>
    <row r="16" spans="1:13" ht="15.75" x14ac:dyDescent="0.25">
      <c r="A16" s="13">
        <v>107.5</v>
      </c>
      <c r="B16" s="19">
        <v>250</v>
      </c>
      <c r="C16" s="44">
        <v>4</v>
      </c>
      <c r="D16" s="38">
        <v>16000</v>
      </c>
      <c r="E16" s="20">
        <f>D16*0.0093</f>
        <v>148.79999999999998</v>
      </c>
      <c r="F16" s="19">
        <v>15700</v>
      </c>
      <c r="G16" s="20">
        <f>F16*0.0093</f>
        <v>146.01</v>
      </c>
      <c r="H16" s="19">
        <v>15400</v>
      </c>
      <c r="I16" s="20">
        <f>H16*0.0093</f>
        <v>143.22</v>
      </c>
      <c r="J16" s="19">
        <v>15100</v>
      </c>
      <c r="K16" s="20">
        <f>J16*0.0093</f>
        <v>140.42999999999998</v>
      </c>
      <c r="L16" s="9"/>
      <c r="M16" s="9"/>
    </row>
    <row r="17" spans="1:13" ht="15.75" x14ac:dyDescent="0.25">
      <c r="A17" s="10">
        <v>78.099999999999994</v>
      </c>
      <c r="B17" s="12">
        <v>181</v>
      </c>
      <c r="C17" s="45">
        <v>5.5</v>
      </c>
      <c r="D17" s="39">
        <v>15700</v>
      </c>
      <c r="E17" s="14">
        <f>D17*0.0128</f>
        <v>200.96</v>
      </c>
      <c r="F17" s="12">
        <v>15400</v>
      </c>
      <c r="G17" s="14">
        <f>F17*0.0128</f>
        <v>197.12</v>
      </c>
      <c r="H17" s="12">
        <v>15100</v>
      </c>
      <c r="I17" s="14">
        <f>H17*0.0128</f>
        <v>193.28</v>
      </c>
      <c r="J17" s="12">
        <v>14800</v>
      </c>
      <c r="K17" s="14">
        <f>J17*0.0128</f>
        <v>189.44</v>
      </c>
      <c r="L17" s="9"/>
      <c r="M17" s="9"/>
    </row>
    <row r="18" spans="1:13" ht="15.75" x14ac:dyDescent="0.25">
      <c r="A18" s="10">
        <v>66.22</v>
      </c>
      <c r="B18" s="12">
        <v>154</v>
      </c>
      <c r="C18" s="45">
        <v>6.5</v>
      </c>
      <c r="D18" s="39">
        <v>15400</v>
      </c>
      <c r="E18" s="14">
        <f>D18*0.0151</f>
        <v>232.54000000000002</v>
      </c>
      <c r="F18" s="12">
        <v>15100</v>
      </c>
      <c r="G18" s="14">
        <f>F18*0.0151</f>
        <v>228.01000000000002</v>
      </c>
      <c r="H18" s="12">
        <v>14800</v>
      </c>
      <c r="I18" s="14">
        <f>H18*0.0151</f>
        <v>223.48000000000002</v>
      </c>
      <c r="J18" s="12">
        <v>14500</v>
      </c>
      <c r="K18" s="14">
        <f>J18*0.0151</f>
        <v>218.95000000000002</v>
      </c>
      <c r="L18" s="9"/>
      <c r="M18" s="9"/>
    </row>
    <row r="19" spans="1:13" ht="15.75" x14ac:dyDescent="0.25">
      <c r="A19" s="10">
        <v>53.7</v>
      </c>
      <c r="B19" s="12">
        <v>125</v>
      </c>
      <c r="C19" s="45">
        <v>8</v>
      </c>
      <c r="D19" s="39">
        <v>15100</v>
      </c>
      <c r="E19" s="14">
        <f>D19*0.0186</f>
        <v>280.85999999999996</v>
      </c>
      <c r="F19" s="12">
        <v>14800</v>
      </c>
      <c r="G19" s="14">
        <f>F19*0.0186</f>
        <v>275.27999999999997</v>
      </c>
      <c r="H19" s="12">
        <v>14500</v>
      </c>
      <c r="I19" s="14">
        <f>H19*0.0186</f>
        <v>269.7</v>
      </c>
      <c r="J19" s="12">
        <v>14200</v>
      </c>
      <c r="K19" s="14">
        <f>J19*0.0186</f>
        <v>264.12</v>
      </c>
      <c r="L19" s="9"/>
      <c r="M19" s="9"/>
    </row>
    <row r="20" spans="1:13" ht="15.75" x14ac:dyDescent="0.25">
      <c r="A20" s="10">
        <v>43</v>
      </c>
      <c r="B20" s="12">
        <v>100</v>
      </c>
      <c r="C20" s="45">
        <v>10</v>
      </c>
      <c r="D20" s="39">
        <v>14800</v>
      </c>
      <c r="E20" s="14">
        <f>D20*0.0233</f>
        <v>344.84000000000003</v>
      </c>
      <c r="F20" s="12">
        <v>14500</v>
      </c>
      <c r="G20" s="14">
        <f>F20*0.0233</f>
        <v>337.85</v>
      </c>
      <c r="H20" s="12">
        <v>14200</v>
      </c>
      <c r="I20" s="14">
        <f>H20*0.0233</f>
        <v>330.86</v>
      </c>
      <c r="J20" s="12">
        <v>13900</v>
      </c>
      <c r="K20" s="14">
        <f>J20*0.0233</f>
        <v>323.87</v>
      </c>
      <c r="L20" s="9"/>
      <c r="M20" s="9"/>
    </row>
    <row r="21" spans="1:13" ht="15.75" x14ac:dyDescent="0.25">
      <c r="A21" s="10">
        <v>35.799999999999997</v>
      </c>
      <c r="B21" s="12">
        <v>83</v>
      </c>
      <c r="C21" s="45">
        <v>12</v>
      </c>
      <c r="D21" s="39">
        <v>14500</v>
      </c>
      <c r="E21" s="14">
        <f>D21*0.0279</f>
        <v>404.55</v>
      </c>
      <c r="F21" s="12">
        <v>14200</v>
      </c>
      <c r="G21" s="14">
        <f>F21*0.0279</f>
        <v>396.18</v>
      </c>
      <c r="H21" s="12">
        <v>13900</v>
      </c>
      <c r="I21" s="14">
        <f>H21*0.0279</f>
        <v>387.81</v>
      </c>
      <c r="J21" s="12">
        <v>13600</v>
      </c>
      <c r="K21" s="14">
        <f>J21*0.0279</f>
        <v>379.44</v>
      </c>
      <c r="L21" s="9"/>
      <c r="M21" s="9"/>
    </row>
    <row r="22" spans="1:13" ht="15.75" x14ac:dyDescent="0.25">
      <c r="A22" s="10">
        <v>28.7</v>
      </c>
      <c r="B22" s="12">
        <v>66.5</v>
      </c>
      <c r="C22" s="45">
        <v>15</v>
      </c>
      <c r="D22" s="39">
        <v>14500</v>
      </c>
      <c r="E22" s="14">
        <f>D22*0.0349</f>
        <v>506.05</v>
      </c>
      <c r="F22" s="12">
        <v>14200</v>
      </c>
      <c r="G22" s="14">
        <f>F22*0.0349</f>
        <v>495.58</v>
      </c>
      <c r="H22" s="12">
        <v>13900</v>
      </c>
      <c r="I22" s="14">
        <f>H22*0.0349</f>
        <v>485.11</v>
      </c>
      <c r="J22" s="12">
        <v>13600</v>
      </c>
      <c r="K22" s="14">
        <f>J22*0.0349</f>
        <v>474.64</v>
      </c>
      <c r="L22" s="8"/>
      <c r="M22" s="8"/>
    </row>
    <row r="23" spans="1:13" ht="15.75" x14ac:dyDescent="0.25">
      <c r="A23" s="10">
        <v>23.9</v>
      </c>
      <c r="B23" s="12">
        <v>55.3</v>
      </c>
      <c r="C23" s="45">
        <v>18</v>
      </c>
      <c r="D23" s="39">
        <v>14800</v>
      </c>
      <c r="E23" s="14">
        <f>D23*0.0419</f>
        <v>620.12</v>
      </c>
      <c r="F23" s="12">
        <v>14500</v>
      </c>
      <c r="G23" s="14">
        <f>F23*0.0419</f>
        <v>607.54999999999995</v>
      </c>
      <c r="H23" s="12">
        <v>14200</v>
      </c>
      <c r="I23" s="14">
        <f>H23*0.0419</f>
        <v>594.98</v>
      </c>
      <c r="J23" s="12">
        <v>13900</v>
      </c>
      <c r="K23" s="14">
        <f>J23*0.0419</f>
        <v>582.41</v>
      </c>
      <c r="L23" s="8"/>
      <c r="M23" s="8"/>
    </row>
    <row r="24" spans="1:13" ht="16.5" thickBot="1" x14ac:dyDescent="0.3">
      <c r="A24" s="11">
        <v>20.5</v>
      </c>
      <c r="B24" s="15">
        <v>50</v>
      </c>
      <c r="C24" s="46">
        <v>21</v>
      </c>
      <c r="D24" s="40">
        <v>15100</v>
      </c>
      <c r="E24" s="21">
        <f>D24*0.0488</f>
        <v>736.88</v>
      </c>
      <c r="F24" s="22">
        <v>14800</v>
      </c>
      <c r="G24" s="21">
        <f>F24*0.0488</f>
        <v>722.24</v>
      </c>
      <c r="H24" s="15">
        <v>14500</v>
      </c>
      <c r="I24" s="21">
        <f>H24*0.0488</f>
        <v>707.6</v>
      </c>
      <c r="J24" s="15">
        <v>14200</v>
      </c>
      <c r="K24" s="21">
        <f>J24*0.0488</f>
        <v>692.96</v>
      </c>
      <c r="L24" s="8"/>
      <c r="M24" s="8"/>
    </row>
    <row r="26" spans="1:13" x14ac:dyDescent="0.25">
      <c r="D26" t="s">
        <v>10</v>
      </c>
    </row>
    <row r="27" spans="1:13" x14ac:dyDescent="0.25">
      <c r="D27" t="s">
        <v>11</v>
      </c>
    </row>
    <row r="28" spans="1:13" x14ac:dyDescent="0.25">
      <c r="D28" t="s">
        <v>12</v>
      </c>
    </row>
  </sheetData>
  <mergeCells count="10">
    <mergeCell ref="D2:H7"/>
    <mergeCell ref="D14:E14"/>
    <mergeCell ref="F14:G14"/>
    <mergeCell ref="H14:I14"/>
    <mergeCell ref="J14:K14"/>
    <mergeCell ref="A11:K11"/>
    <mergeCell ref="A13:A15"/>
    <mergeCell ref="B13:B15"/>
    <mergeCell ref="C13:C15"/>
    <mergeCell ref="D13:K13"/>
  </mergeCells>
  <hyperlinks>
    <hyperlink ref="I7" r:id="rId1"/>
  </hyperlinks>
  <pageMargins left="0.19685039370078741" right="0.19685039370078741" top="0.19685039370078741" bottom="0.27559055118110237" header="0.31496062992125984" footer="0.31496062992125984"/>
  <pageSetup paperSize="9" scale="64" orientation="landscape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2021-03-17T07:57:31Z</dcterms:modified>
</cp:coreProperties>
</file>